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k Managemen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<sst xmlns="http://schemas.openxmlformats.org/spreadsheetml/2006/main" count="53" uniqueCount="33">
  <si>
    <t xml:space="preserve">Trading Account</t>
  </si>
  <si>
    <t xml:space="preserve">Demo Account</t>
  </si>
  <si>
    <t xml:space="preserve">HOW TO USE</t>
  </si>
  <si>
    <t xml:space="preserve">Leverage</t>
  </si>
  <si>
    <t xml:space="preserve">Update Account Information Highlighted in Green.</t>
  </si>
  <si>
    <t xml:space="preserve">BTC Trading Value</t>
  </si>
  <si>
    <t xml:space="preserve">Floor</t>
  </si>
  <si>
    <t xml:space="preserve">Balance</t>
  </si>
  <si>
    <t xml:space="preserve">Withdrawals</t>
  </si>
  <si>
    <t xml:space="preserve">Update Leverage, Asset and Contract Size Highlighted in Blue.</t>
  </si>
  <si>
    <t xml:space="preserve">Deposit</t>
  </si>
  <si>
    <t xml:space="preserve">Designate Overall Position Risk Highlighted in Yellow.</t>
  </si>
  <si>
    <t xml:space="preserve">Designate Individual Trade Risk Highlighted in Red.</t>
  </si>
  <si>
    <t xml:space="preserve">Designate Entry and TP/SL Highlighted in Grey.</t>
  </si>
  <si>
    <t xml:space="preserve">Margin</t>
  </si>
  <si>
    <t xml:space="preserve">Equity</t>
  </si>
  <si>
    <t xml:space="preserve">TOTAL PNL</t>
  </si>
  <si>
    <t xml:space="preserve">Asset</t>
  </si>
  <si>
    <t xml:space="preserve">Contract Size</t>
  </si>
  <si>
    <t xml:space="preserve">Overall Risk</t>
  </si>
  <si>
    <t xml:space="preserve">Position</t>
  </si>
  <si>
    <t xml:space="preserve">Position Risk</t>
  </si>
  <si>
    <t xml:space="preserve">Lot Size</t>
  </si>
  <si>
    <t xml:space="preserve">Entry</t>
  </si>
  <si>
    <t xml:space="preserve">Stop Loss</t>
  </si>
  <si>
    <t xml:space="preserve">Take Profit</t>
  </si>
  <si>
    <t xml:space="preserve">Balance Risk</t>
  </si>
  <si>
    <t xml:space="preserve">Potential Gain</t>
  </si>
  <si>
    <t xml:space="preserve">BTCUSD</t>
  </si>
  <si>
    <t xml:space="preserve">S0001</t>
  </si>
  <si>
    <t xml:space="preserve">S0000</t>
  </si>
  <si>
    <t xml:space="preserve">Totals</t>
  </si>
  <si>
    <t xml:space="preserve">B0000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</si>
</sst>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\$* #,##0.00;[RED]\$* \(#,##0.00\)"/>
    <numFmt numFmtId="166" formatCode="\Ƀ* #,##0.00;[RED]\Ƀ* \(#,##0.00\)"/>
    <numFmt numFmtId="167" formatCode="\Ƀ* #,##0;[RED]\Ƀ* \(#,##0\)"/>
    <numFmt numFmtId="168" formatCode="0%"/>
    <numFmt numFmtId="169" formatCode="0.00"/>
    <numFmt numFmtId="170" formatCode="0.0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4C7DC"/>
        <bgColor rgb="FFCCCCCC"/>
      </patternFill>
    </fill>
    <fill>
      <patternFill patternType="solid">
        <fgColor rgb="FFAFD095"/>
        <bgColor rgb="FFCCCCCC"/>
      </patternFill>
    </fill>
    <fill>
      <patternFill patternType="solid">
        <fgColor rgb="FFFFBF00"/>
        <bgColor rgb="FFFF9900"/>
      </patternFill>
    </fill>
    <fill>
      <patternFill patternType="solid">
        <fgColor rgb="FFFFFFA6"/>
        <bgColor rgb="FFFFFFCC"/>
      </patternFill>
    </fill>
    <fill>
      <patternFill patternType="solid">
        <fgColor rgb="FFA1467E"/>
        <bgColor rgb="FF993366"/>
      </patternFill>
    </fill>
    <fill>
      <patternFill patternType="solid">
        <fgColor rgb="FFFFA6A6"/>
        <bgColor rgb="FFFF8080"/>
      </patternFill>
    </fill>
    <fill>
      <patternFill patternType="solid">
        <fgColor rgb="FFCCCCCC"/>
        <bgColor rgb="FFB4C7DC"/>
      </patternFill>
    </fill>
    <fill>
      <patternFill patternType="solid">
        <fgColor rgb="FFFFDE59"/>
        <bgColor rgb="FFFFFFA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AFD095"/>
      <rgbColor rgb="FFFFA6A6"/>
      <rgbColor rgb="FFCC99FF"/>
      <rgbColor rgb="FFFFDE5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12.8671875" defaultRowHeight="14.15" zeroHeight="false" outlineLevelRow="0" outlineLevelCol="0"/>
  <sheetData>
    <row r="1" customFormat="false" ht="12.8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3" t="s">
        <v>2</v>
      </c>
      <c r="H1" s="3"/>
      <c r="I1" s="3"/>
      <c r="J1" s="3"/>
      <c r="K1" s="3"/>
    </row>
    <row r="2" customFormat="false" ht="12.8" hidden="false" customHeight="true" outlineLevel="0" collapsed="false">
      <c r="A2" s="1" t="s">
        <v>3</v>
      </c>
      <c r="B2" s="1"/>
      <c r="C2" s="1"/>
      <c r="D2" s="4" t="n">
        <v>500</v>
      </c>
      <c r="E2" s="4"/>
      <c r="F2" s="4"/>
      <c r="G2" s="5" t="n">
        <v>1</v>
      </c>
      <c r="H2" s="6" t="s">
        <v>4</v>
      </c>
      <c r="I2" s="6"/>
      <c r="J2" s="6"/>
      <c r="K2" s="6"/>
    </row>
    <row r="3" customFormat="false" ht="12.8" hidden="false" customHeight="true" outlineLevel="0" collapsed="false">
      <c r="A3" s="1" t="s">
        <v>5</v>
      </c>
      <c r="B3" s="1"/>
      <c r="C3" s="7" t="n">
        <v>60000</v>
      </c>
      <c r="D3" s="8" t="s">
        <v>6</v>
      </c>
      <c r="E3" s="8" t="s">
        <v>7</v>
      </c>
      <c r="F3" s="8" t="s">
        <v>8</v>
      </c>
      <c r="G3" s="5" t="n">
        <v>2</v>
      </c>
      <c r="H3" s="6" t="s">
        <v>9</v>
      </c>
      <c r="I3" s="6"/>
      <c r="J3" s="6"/>
      <c r="K3" s="6"/>
    </row>
    <row r="4" customFormat="false" ht="14.15" hidden="false" customHeight="true" outlineLevel="0" collapsed="false">
      <c r="A4" s="1" t="s">
        <v>10</v>
      </c>
      <c r="B4" s="1"/>
      <c r="C4" s="9" t="n">
        <v>10000</v>
      </c>
      <c r="D4" s="8" t="n">
        <v>1</v>
      </c>
      <c r="E4" s="10" t="n">
        <v>25000</v>
      </c>
      <c r="F4" s="11" t="n">
        <v>0</v>
      </c>
      <c r="G4" s="5" t="n">
        <v>3</v>
      </c>
      <c r="H4" s="6" t="s">
        <v>11</v>
      </c>
      <c r="I4" s="6"/>
      <c r="J4" s="6"/>
      <c r="K4" s="6"/>
    </row>
    <row r="5" customFormat="false" ht="14.15" hidden="false" customHeight="true" outlineLevel="0" collapsed="false">
      <c r="A5" s="1" t="s">
        <v>8</v>
      </c>
      <c r="B5" s="1"/>
      <c r="C5" s="9" t="n">
        <v>0</v>
      </c>
      <c r="D5" s="12" t="n">
        <v>2</v>
      </c>
      <c r="E5" s="13" t="n">
        <v>50000</v>
      </c>
      <c r="F5" s="14" t="n">
        <v>0</v>
      </c>
      <c r="G5" s="5" t="n">
        <v>4</v>
      </c>
      <c r="H5" s="6" t="s">
        <v>12</v>
      </c>
      <c r="I5" s="6"/>
      <c r="J5" s="6"/>
      <c r="K5" s="6"/>
    </row>
    <row r="6" customFormat="false" ht="14.15" hidden="false" customHeight="true" outlineLevel="0" collapsed="false">
      <c r="A6" s="1" t="s">
        <v>7</v>
      </c>
      <c r="B6" s="1"/>
      <c r="C6" s="9" t="n">
        <v>10000</v>
      </c>
      <c r="D6" s="12" t="n">
        <v>3</v>
      </c>
      <c r="E6" s="13" t="n">
        <v>100000</v>
      </c>
      <c r="F6" s="14" t="n">
        <v>0</v>
      </c>
      <c r="G6" s="5" t="n">
        <v>5</v>
      </c>
      <c r="H6" s="6" t="s">
        <v>13</v>
      </c>
      <c r="I6" s="6"/>
      <c r="J6" s="6"/>
      <c r="K6" s="6"/>
    </row>
    <row r="7" customFormat="false" ht="14.15" hidden="false" customHeight="true" outlineLevel="0" collapsed="false">
      <c r="A7" s="1" t="s">
        <v>14</v>
      </c>
      <c r="B7" s="1"/>
      <c r="C7" s="9" t="n">
        <v>0</v>
      </c>
      <c r="D7" s="12" t="n">
        <v>4</v>
      </c>
      <c r="E7" s="13" t="n">
        <v>250000</v>
      </c>
      <c r="F7" s="14" t="n">
        <v>0</v>
      </c>
      <c r="G7" s="15"/>
      <c r="H7" s="16"/>
      <c r="I7" s="16"/>
      <c r="J7" s="16"/>
      <c r="K7" s="16"/>
    </row>
    <row r="8" customFormat="false" ht="14.15" hidden="false" customHeight="true" outlineLevel="0" collapsed="false">
      <c r="A8" s="1" t="s">
        <v>15</v>
      </c>
      <c r="B8" s="1"/>
      <c r="C8" s="9" t="n">
        <v>0</v>
      </c>
      <c r="D8" s="12" t="n">
        <v>5</v>
      </c>
      <c r="E8" s="13" t="n">
        <v>500000</v>
      </c>
      <c r="F8" s="14" t="n">
        <v>0</v>
      </c>
      <c r="G8" s="17"/>
      <c r="H8" s="16"/>
      <c r="I8" s="16"/>
      <c r="J8" s="16"/>
      <c r="K8" s="16"/>
    </row>
    <row r="9" customFormat="false" ht="14.15" hidden="false" customHeight="true" outlineLevel="0" collapsed="false">
      <c r="A9" s="1" t="s">
        <v>16</v>
      </c>
      <c r="B9" s="1"/>
      <c r="C9" s="18" t="n">
        <f aca="false">((C6-C4)-C5)</f>
        <v>0</v>
      </c>
      <c r="D9" s="12" t="n">
        <v>6</v>
      </c>
      <c r="E9" s="13" t="n">
        <v>1000000</v>
      </c>
      <c r="F9" s="14" t="n">
        <v>0</v>
      </c>
      <c r="G9" s="17"/>
      <c r="H9" s="16"/>
      <c r="I9" s="16"/>
      <c r="J9" s="16"/>
      <c r="K9" s="16"/>
    </row>
    <row r="10" customFormat="false" ht="14.15" hidden="false" customHeight="true" outlineLevel="0" collapsed="false">
      <c r="A10" s="19" t="s">
        <v>17</v>
      </c>
      <c r="B10" s="19" t="s">
        <v>18</v>
      </c>
      <c r="C10" s="19" t="s">
        <v>19</v>
      </c>
      <c r="D10" s="19" t="s">
        <v>20</v>
      </c>
      <c r="E10" s="19" t="s">
        <v>21</v>
      </c>
      <c r="F10" s="20" t="s">
        <v>22</v>
      </c>
      <c r="G10" s="19" t="s">
        <v>23</v>
      </c>
      <c r="H10" s="19" t="s">
        <v>24</v>
      </c>
      <c r="I10" s="19" t="s">
        <v>25</v>
      </c>
      <c r="J10" s="19" t="s">
        <v>26</v>
      </c>
      <c r="K10" s="19" t="s">
        <v>27</v>
      </c>
    </row>
    <row r="11" customFormat="false" ht="14.15" hidden="false" customHeight="true" outlineLevel="0" collapsed="false">
      <c r="A11" s="21" t="s">
        <v>28</v>
      </c>
      <c r="B11" s="22" t="n">
        <v>10</v>
      </c>
      <c r="C11" s="23" t="n">
        <v>0.02</v>
      </c>
      <c r="D11" s="24" t="s">
        <v>29</v>
      </c>
      <c r="E11" s="25" t="n">
        <v>1</v>
      </c>
      <c r="F11" s="26" t="n">
        <f aca="false">(((J11*(C3/1000000)))*0.06)/(G11*B11)*D2</f>
        <v>0.036</v>
      </c>
      <c r="G11" s="27" t="n">
        <v>1000</v>
      </c>
      <c r="H11" s="28" t="n">
        <f aca="false">G11+((G11-I11)/3)</f>
        <v>1100</v>
      </c>
      <c r="I11" s="27" t="n">
        <v>700</v>
      </c>
      <c r="J11" s="29" t="n">
        <f aca="false">(((C6+(C8*0.5))-C7)*C11)*E11</f>
        <v>200</v>
      </c>
      <c r="K11" s="28" t="n">
        <f aca="false">((G11-I11)*B11)*F11</f>
        <v>108</v>
      </c>
    </row>
    <row r="12" customFormat="false" ht="14.15" hidden="false" customHeight="true" outlineLevel="0" collapsed="false">
      <c r="A12" s="21"/>
      <c r="B12" s="22"/>
      <c r="C12" s="23"/>
      <c r="D12" s="24" t="s">
        <v>30</v>
      </c>
      <c r="E12" s="25" t="n">
        <v>0</v>
      </c>
      <c r="F12" s="26" t="e">
        <f aca="false">(((J12*(C3/1000000)))*0.06)/(G12*B11)*D2</f>
        <v>#DIV/0!</v>
      </c>
      <c r="G12" s="27"/>
      <c r="H12" s="28" t="n">
        <f aca="false">G12+((G12-I12)/3)</f>
        <v>0</v>
      </c>
      <c r="I12" s="27"/>
      <c r="J12" s="29" t="n">
        <f aca="false">(((C6+(C8*0.5))-C7)*C11)*E12</f>
        <v>0</v>
      </c>
      <c r="K12" s="28" t="e">
        <f aca="false">((G12-I12)*B11)*F12</f>
        <v>#DIV/0!</v>
      </c>
    </row>
    <row r="13" customFormat="false" ht="14.15" hidden="false" customHeight="true" outlineLevel="0" collapsed="false">
      <c r="A13" s="21"/>
      <c r="B13" s="22"/>
      <c r="C13" s="23"/>
      <c r="D13" s="24" t="s">
        <v>30</v>
      </c>
      <c r="E13" s="25" t="n">
        <v>0</v>
      </c>
      <c r="F13" s="26" t="e">
        <f aca="false">(((J13*(C3/1000000)))*0.06)/(G13*B11)*D2</f>
        <v>#DIV/0!</v>
      </c>
      <c r="G13" s="27"/>
      <c r="H13" s="28" t="n">
        <f aca="false">G13+((G13-I13)/3)</f>
        <v>0</v>
      </c>
      <c r="I13" s="27"/>
      <c r="J13" s="29" t="n">
        <f aca="false">(((C6+(C8*0.5))-C7)*C11)*E13</f>
        <v>0</v>
      </c>
      <c r="K13" s="28" t="e">
        <f aca="false">((G13-I13)*B11)*F13</f>
        <v>#DIV/0!</v>
      </c>
    </row>
    <row r="14" customFormat="false" ht="14.15" hidden="false" customHeight="true" outlineLevel="0" collapsed="false">
      <c r="A14" s="21"/>
      <c r="B14" s="22"/>
      <c r="C14" s="23"/>
      <c r="D14" s="24" t="s">
        <v>30</v>
      </c>
      <c r="E14" s="25" t="n">
        <v>0</v>
      </c>
      <c r="F14" s="26" t="e">
        <f aca="false">(((J14*(C3/1000000)))*0.06)/(G14*B11)*D2</f>
        <v>#DIV/0!</v>
      </c>
      <c r="G14" s="27"/>
      <c r="H14" s="28" t="n">
        <f aca="false">G14+((G14-I14)/3)</f>
        <v>0</v>
      </c>
      <c r="I14" s="27"/>
      <c r="J14" s="29" t="n">
        <f aca="false">(((C6+(C8*0.5))-C7)*C11)*E14</f>
        <v>0</v>
      </c>
      <c r="K14" s="28" t="e">
        <f aca="false">((G14-I14)*B11)*F14</f>
        <v>#DIV/0!</v>
      </c>
    </row>
    <row r="15" customFormat="false" ht="14.15" hidden="false" customHeight="true" outlineLevel="0" collapsed="false">
      <c r="A15" s="21"/>
      <c r="B15" s="22"/>
      <c r="C15" s="23"/>
      <c r="D15" s="24" t="s">
        <v>30</v>
      </c>
      <c r="E15" s="25" t="n">
        <v>0</v>
      </c>
      <c r="F15" s="26" t="e">
        <f aca="false">(((J15*(C3/1000000)))*0.06)/(G15*B11)*D2</f>
        <v>#DIV/0!</v>
      </c>
      <c r="G15" s="27"/>
      <c r="H15" s="28" t="n">
        <f aca="false">G15+((G15-I15)/3)</f>
        <v>0</v>
      </c>
      <c r="I15" s="27"/>
      <c r="J15" s="29" t="n">
        <f aca="false">(((C6+(C8*0.5))-C7)*C11)*E15</f>
        <v>0</v>
      </c>
      <c r="K15" s="28" t="e">
        <f aca="false">((G15-I15)*B11)*F15</f>
        <v>#DIV/0!</v>
      </c>
    </row>
    <row r="16" customFormat="false" ht="14.15" hidden="false" customHeight="true" outlineLevel="0" collapsed="false">
      <c r="A16" s="21"/>
      <c r="B16" s="22"/>
      <c r="C16" s="23"/>
      <c r="D16" s="24" t="s">
        <v>30</v>
      </c>
      <c r="E16" s="25" t="n">
        <v>1</v>
      </c>
      <c r="F16" s="26" t="n">
        <f aca="false">(((J16*(C3/1000000)))*0.06)/(G16*B11)*D2</f>
        <v>0.036</v>
      </c>
      <c r="G16" s="27" t="n">
        <v>1000</v>
      </c>
      <c r="H16" s="27" t="n">
        <v>1100</v>
      </c>
      <c r="I16" s="28" t="n">
        <f aca="false">G16-((H16-G16)*3)</f>
        <v>700</v>
      </c>
      <c r="J16" s="29" t="n">
        <f aca="false">(((C6+(C8*0.5))-C7)*C11)*E16</f>
        <v>200</v>
      </c>
      <c r="K16" s="28" t="n">
        <f aca="false">((G16-I16)*B11)*F16</f>
        <v>108</v>
      </c>
    </row>
    <row r="17" customFormat="false" ht="14.15" hidden="false" customHeight="true" outlineLevel="0" collapsed="false">
      <c r="A17" s="21"/>
      <c r="B17" s="22"/>
      <c r="C17" s="23"/>
      <c r="D17" s="24" t="s">
        <v>30</v>
      </c>
      <c r="E17" s="25" t="n">
        <v>0</v>
      </c>
      <c r="F17" s="26" t="e">
        <f aca="false">(((J17*(C3/1000000)))*0.06)/(G17*B11)*D2</f>
        <v>#DIV/0!</v>
      </c>
      <c r="G17" s="27"/>
      <c r="H17" s="27"/>
      <c r="I17" s="28" t="n">
        <f aca="false">G17-((H17-G17)*3)</f>
        <v>0</v>
      </c>
      <c r="J17" s="29" t="n">
        <f aca="false">(((C6+(C8*0.5))-C7)*C11)*E17</f>
        <v>0</v>
      </c>
      <c r="K17" s="28" t="e">
        <f aca="false">((G17-I17)*B11)*F17</f>
        <v>#DIV/0!</v>
      </c>
    </row>
    <row r="18" customFormat="false" ht="14.15" hidden="false" customHeight="true" outlineLevel="0" collapsed="false">
      <c r="A18" s="21"/>
      <c r="B18" s="22"/>
      <c r="C18" s="23"/>
      <c r="D18" s="24" t="s">
        <v>30</v>
      </c>
      <c r="E18" s="25" t="n">
        <v>0</v>
      </c>
      <c r="F18" s="26" t="e">
        <f aca="false">(((J18*(C3/1000000)))*0.06)/(G18*B11)*D2</f>
        <v>#DIV/0!</v>
      </c>
      <c r="G18" s="27"/>
      <c r="H18" s="27"/>
      <c r="I18" s="28" t="n">
        <f aca="false">G18-((H18-G18)*3)</f>
        <v>0</v>
      </c>
      <c r="J18" s="29" t="n">
        <f aca="false">(((C6+(C8*0.5))-C7)*C11)*E18</f>
        <v>0</v>
      </c>
      <c r="K18" s="28" t="e">
        <f aca="false">((G18-I18)*B11)*F18</f>
        <v>#DIV/0!</v>
      </c>
    </row>
    <row r="19" customFormat="false" ht="14.15" hidden="false" customHeight="true" outlineLevel="0" collapsed="false">
      <c r="A19" s="21"/>
      <c r="B19" s="22"/>
      <c r="C19" s="23"/>
      <c r="D19" s="24" t="s">
        <v>30</v>
      </c>
      <c r="E19" s="25" t="n">
        <v>0</v>
      </c>
      <c r="F19" s="26" t="e">
        <f aca="false">(((J19*(C3/1000000)))*0.06)/(G19*B11)*D2</f>
        <v>#DIV/0!</v>
      </c>
      <c r="G19" s="27"/>
      <c r="H19" s="27"/>
      <c r="I19" s="28" t="n">
        <f aca="false">G19-((H19-G19)*3)</f>
        <v>0</v>
      </c>
      <c r="J19" s="29" t="n">
        <f aca="false">(((C6+(C8*0.5))-C7)*C11)*E19</f>
        <v>0</v>
      </c>
      <c r="K19" s="28" t="e">
        <f aca="false">((G19-I19)*B11)*F19</f>
        <v>#DIV/0!</v>
      </c>
    </row>
    <row r="20" customFormat="false" ht="14.15" hidden="false" customHeight="true" outlineLevel="0" collapsed="false">
      <c r="A20" s="21"/>
      <c r="B20" s="22"/>
      <c r="C20" s="23"/>
      <c r="D20" s="24" t="s">
        <v>30</v>
      </c>
      <c r="E20" s="25" t="n">
        <v>0</v>
      </c>
      <c r="F20" s="26" t="e">
        <f aca="false">(((J20*(C3/1000000)))*0.06)/(G20*B11)*D2</f>
        <v>#DIV/0!</v>
      </c>
      <c r="G20" s="27"/>
      <c r="H20" s="27"/>
      <c r="I20" s="28" t="n">
        <f aca="false">G20-((H20-G20)*3)</f>
        <v>0</v>
      </c>
      <c r="J20" s="29" t="n">
        <f aca="false">(((C6+(C8*0.5))-C7)*C11)*E20</f>
        <v>0</v>
      </c>
      <c r="K20" s="28" t="e">
        <f aca="false">((G20-I20)*B11)*F20</f>
        <v>#DIV/0!</v>
      </c>
    </row>
    <row r="21" customFormat="false" ht="14.15" hidden="false" customHeight="true" outlineLevel="0" collapsed="false">
      <c r="A21" s="21"/>
      <c r="B21" s="22"/>
      <c r="C21" s="30" t="s">
        <v>31</v>
      </c>
      <c r="D21" s="30"/>
      <c r="E21" s="31" t="n">
        <f aca="false">SUM(E11:E20)</f>
        <v>2</v>
      </c>
      <c r="F21" s="32"/>
      <c r="G21" s="32"/>
      <c r="H21" s="32"/>
      <c r="I21" s="32"/>
      <c r="J21" s="33" t="n">
        <f aca="false">SUM(J11:J20)</f>
        <v>400</v>
      </c>
      <c r="K21" s="34" t="e">
        <f aca="false">SUM(K11:K20)</f>
        <v>#DIV/0!</v>
      </c>
    </row>
    <row r="22" customFormat="false" ht="14.15" hidden="false" customHeight="true" outlineLevel="0" collapsed="false">
      <c r="A22" s="21"/>
      <c r="B22" s="22"/>
      <c r="C22" s="35" t="n">
        <v>0.02</v>
      </c>
      <c r="D22" s="36" t="s">
        <v>32</v>
      </c>
      <c r="E22" s="37" t="n">
        <v>1</v>
      </c>
      <c r="F22" s="38" t="n">
        <f aca="false">(((J22*(C3/1000000)))*0.06)/(G22*B11)*D2</f>
        <v>0.036</v>
      </c>
      <c r="G22" s="39" t="n">
        <v>1000</v>
      </c>
      <c r="H22" s="40" t="n">
        <f aca="false">G22-((I22-G22)/3)</f>
        <v>900</v>
      </c>
      <c r="I22" s="39" t="n">
        <v>1300</v>
      </c>
      <c r="J22" s="41" t="n">
        <f aca="false">(((C6+(C8*0.5))-C7)*C22)*E22</f>
        <v>200</v>
      </c>
      <c r="K22" s="40" t="n">
        <f aca="false">((I22-G22)*B11)*F22</f>
        <v>108</v>
      </c>
    </row>
    <row r="23" customFormat="false" ht="14.15" hidden="false" customHeight="true" outlineLevel="0" collapsed="false">
      <c r="A23" s="21"/>
      <c r="B23" s="22"/>
      <c r="C23" s="35"/>
      <c r="D23" s="36" t="s">
        <v>32</v>
      </c>
      <c r="E23" s="37" t="n">
        <v>0</v>
      </c>
      <c r="F23" s="38" t="e">
        <f aca="false">(((J23*(C3/1000000)))*0.06)/(G23*B11)*D2</f>
        <v>#DIV/0!</v>
      </c>
      <c r="G23" s="39"/>
      <c r="H23" s="40" t="n">
        <f aca="false">G23-((I23-G23)/3)</f>
        <v>0</v>
      </c>
      <c r="I23" s="39"/>
      <c r="J23" s="41" t="n">
        <f aca="false">(((C6+(C8*0.5))-C7)*C22)*E23</f>
        <v>0</v>
      </c>
      <c r="K23" s="40" t="e">
        <f aca="false">((I23-G23)*B11)*F23</f>
        <v>#DIV/0!</v>
      </c>
    </row>
    <row r="24" customFormat="false" ht="14.15" hidden="false" customHeight="true" outlineLevel="0" collapsed="false">
      <c r="A24" s="21"/>
      <c r="B24" s="22"/>
      <c r="C24" s="35"/>
      <c r="D24" s="36" t="s">
        <v>32</v>
      </c>
      <c r="E24" s="37" t="n">
        <v>0</v>
      </c>
      <c r="F24" s="38" t="e">
        <f aca="false">(((J24*(C3/1000000)))*0.06)/(G24*B11)*D2</f>
        <v>#DIV/0!</v>
      </c>
      <c r="G24" s="39"/>
      <c r="H24" s="40" t="n">
        <f aca="false">G24-((I24-G24)/3)</f>
        <v>0</v>
      </c>
      <c r="I24" s="39"/>
      <c r="J24" s="41" t="n">
        <f aca="false">(((C6+(C8*0.5))-C7)*C22)*E24</f>
        <v>0</v>
      </c>
      <c r="K24" s="40" t="e">
        <f aca="false">((I24-G24)*B11)*F24</f>
        <v>#DIV/0!</v>
      </c>
    </row>
    <row r="25" customFormat="false" ht="14.15" hidden="false" customHeight="true" outlineLevel="0" collapsed="false">
      <c r="A25" s="21"/>
      <c r="B25" s="22"/>
      <c r="C25" s="35"/>
      <c r="D25" s="36" t="s">
        <v>32</v>
      </c>
      <c r="E25" s="37" t="n">
        <v>0</v>
      </c>
      <c r="F25" s="38" t="e">
        <f aca="false">(((J25*(C3/1000000)))*0.06)/(G25*B11)*D2</f>
        <v>#DIV/0!</v>
      </c>
      <c r="G25" s="39"/>
      <c r="H25" s="40" t="n">
        <f aca="false">G25-((I25-G25)/3)</f>
        <v>0</v>
      </c>
      <c r="I25" s="39"/>
      <c r="J25" s="41" t="n">
        <f aca="false">(((C6+(C8*0.5))-C7)*C22)*E25</f>
        <v>0</v>
      </c>
      <c r="K25" s="40" t="e">
        <f aca="false">((I25-G25)*B11)*F25</f>
        <v>#DIV/0!</v>
      </c>
    </row>
    <row r="26" customFormat="false" ht="14.15" hidden="false" customHeight="true" outlineLevel="0" collapsed="false">
      <c r="A26" s="21"/>
      <c r="B26" s="22"/>
      <c r="C26" s="35"/>
      <c r="D26" s="36" t="s">
        <v>32</v>
      </c>
      <c r="E26" s="37" t="n">
        <v>0</v>
      </c>
      <c r="F26" s="38" t="e">
        <f aca="false">(((J26*(C3/1000000)))*0.06)/(G26*B11)*D2</f>
        <v>#DIV/0!</v>
      </c>
      <c r="G26" s="39"/>
      <c r="H26" s="40" t="n">
        <f aca="false">G26-((I26-G26)/3)</f>
        <v>0</v>
      </c>
      <c r="I26" s="39"/>
      <c r="J26" s="41" t="n">
        <f aca="false">(((C6+(C8*0.5))-C7)*C22)*E26</f>
        <v>0</v>
      </c>
      <c r="K26" s="40" t="e">
        <f aca="false">((I26-G26)*B11)*F26</f>
        <v>#DIV/0!</v>
      </c>
    </row>
    <row r="27" customFormat="false" ht="14.15" hidden="false" customHeight="true" outlineLevel="0" collapsed="false">
      <c r="A27" s="21"/>
      <c r="B27" s="22"/>
      <c r="C27" s="35"/>
      <c r="D27" s="36" t="s">
        <v>32</v>
      </c>
      <c r="E27" s="37" t="n">
        <v>1</v>
      </c>
      <c r="F27" s="38" t="n">
        <f aca="false">(((J27*(C3/1000000)))*0.06)/(G27*B11)*D2</f>
        <v>0.036</v>
      </c>
      <c r="G27" s="39" t="n">
        <v>1000</v>
      </c>
      <c r="H27" s="39" t="n">
        <v>900</v>
      </c>
      <c r="I27" s="40" t="n">
        <f aca="false">G27+((G27-H27)*3)</f>
        <v>1300</v>
      </c>
      <c r="J27" s="41" t="n">
        <f aca="false">(((C6+(C8*0.5))-C7)*C22)*E27</f>
        <v>200</v>
      </c>
      <c r="K27" s="40" t="n">
        <f aca="false">((I27-G27)*B11)*F27</f>
        <v>108</v>
      </c>
    </row>
    <row r="28" customFormat="false" ht="14.15" hidden="false" customHeight="true" outlineLevel="0" collapsed="false">
      <c r="A28" s="21"/>
      <c r="B28" s="22"/>
      <c r="C28" s="35"/>
      <c r="D28" s="36" t="s">
        <v>32</v>
      </c>
      <c r="E28" s="37" t="n">
        <v>0</v>
      </c>
      <c r="F28" s="38" t="e">
        <f aca="false">(((J28*(C3/1000000)))*0.06)/(G28*B11)*D2</f>
        <v>#DIV/0!</v>
      </c>
      <c r="G28" s="39"/>
      <c r="H28" s="39"/>
      <c r="I28" s="40" t="n">
        <f aca="false">G28+((G28-H28)*3)</f>
        <v>0</v>
      </c>
      <c r="J28" s="41" t="n">
        <f aca="false">(((C6+(C8*0.5))-C7)*C22)*E28</f>
        <v>0</v>
      </c>
      <c r="K28" s="40" t="e">
        <f aca="false">((I28-G28)*B11)*F28</f>
        <v>#DIV/0!</v>
      </c>
    </row>
    <row r="29" customFormat="false" ht="14.15" hidden="false" customHeight="true" outlineLevel="0" collapsed="false">
      <c r="A29" s="21"/>
      <c r="B29" s="22"/>
      <c r="C29" s="35"/>
      <c r="D29" s="36" t="s">
        <v>32</v>
      </c>
      <c r="E29" s="37" t="n">
        <v>0</v>
      </c>
      <c r="F29" s="38" t="e">
        <f aca="false">(((J29*(C3/1000000)))*0.06)/(G29*B11)*D2</f>
        <v>#DIV/0!</v>
      </c>
      <c r="G29" s="39"/>
      <c r="H29" s="39"/>
      <c r="I29" s="40" t="n">
        <f aca="false">G29+((G29-H29)*3)</f>
        <v>0</v>
      </c>
      <c r="J29" s="41" t="n">
        <f aca="false">(((C6+(C8*0.5))-C7)*C22)*E29</f>
        <v>0</v>
      </c>
      <c r="K29" s="40" t="e">
        <f aca="false">((I29-G29)*B11)*F29</f>
        <v>#DIV/0!</v>
      </c>
    </row>
    <row r="30" customFormat="false" ht="14.15" hidden="false" customHeight="true" outlineLevel="0" collapsed="false">
      <c r="A30" s="21"/>
      <c r="B30" s="22"/>
      <c r="C30" s="35"/>
      <c r="D30" s="36" t="s">
        <v>32</v>
      </c>
      <c r="E30" s="37" t="n">
        <v>0</v>
      </c>
      <c r="F30" s="38" t="e">
        <f aca="false">(((J30*(C3/1000000)))*0.06)/(G30*B11)*D2</f>
        <v>#DIV/0!</v>
      </c>
      <c r="G30" s="39"/>
      <c r="H30" s="39"/>
      <c r="I30" s="40" t="n">
        <f aca="false">G30+((G30-H30)*3)</f>
        <v>0</v>
      </c>
      <c r="J30" s="41" t="n">
        <f aca="false">(((C6+(C8*0.5))-C7)*C22)*E30</f>
        <v>0</v>
      </c>
      <c r="K30" s="40" t="e">
        <f aca="false">((I30-G30)*B11)*F30</f>
        <v>#DIV/0!</v>
      </c>
    </row>
    <row r="31" customFormat="false" ht="14.15" hidden="false" customHeight="true" outlineLevel="0" collapsed="false">
      <c r="A31" s="21"/>
      <c r="B31" s="22"/>
      <c r="C31" s="35"/>
      <c r="D31" s="36" t="s">
        <v>32</v>
      </c>
      <c r="E31" s="37" t="n">
        <v>0</v>
      </c>
      <c r="F31" s="38" t="e">
        <f aca="false">(((J31*(C3/1000000)))*0.06)/(G31*B11)*D2</f>
        <v>#DIV/0!</v>
      </c>
      <c r="G31" s="39"/>
      <c r="H31" s="39"/>
      <c r="I31" s="40" t="n">
        <f aca="false">G31+((G31-H31)*3)</f>
        <v>0</v>
      </c>
      <c r="J31" s="41" t="n">
        <f aca="false">(((C6+(C8*0.5))-C7)*C22)*E31</f>
        <v>0</v>
      </c>
      <c r="K31" s="40" t="e">
        <f aca="false">((I31-G31)*B11)*F31</f>
        <v>#DIV/0!</v>
      </c>
    </row>
    <row r="32" customFormat="false" ht="14.15" hidden="false" customHeight="true" outlineLevel="0" collapsed="false">
      <c r="A32" s="21"/>
      <c r="B32" s="22"/>
      <c r="C32" s="42" t="s">
        <v>31</v>
      </c>
      <c r="D32" s="42"/>
      <c r="E32" s="43" t="n">
        <f aca="false">SUM(E22:E31)</f>
        <v>2</v>
      </c>
      <c r="F32" s="44"/>
      <c r="G32" s="44"/>
      <c r="H32" s="44"/>
      <c r="I32" s="44"/>
      <c r="J32" s="45" t="n">
        <f aca="false">SUM(J22:J31)</f>
        <v>400</v>
      </c>
      <c r="K32" s="46" t="e">
        <f aca="false">SUM(K22:K31)</f>
        <v>#DIV/0!</v>
      </c>
    </row>
    <row r="33" customFormat="false" ht="12.8" hidden="false" customHeight="false" outlineLevel="0" collapsed="false">
      <c r="A33" s="47"/>
      <c r="B33" s="15"/>
      <c r="C33" s="15"/>
      <c r="D33" s="15"/>
      <c r="E33" s="48"/>
      <c r="J33" s="49"/>
    </row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5">
    <mergeCell ref="A1:C1"/>
    <mergeCell ref="D1:F1"/>
    <mergeCell ref="G1:K1"/>
    <mergeCell ref="A2:C2"/>
    <mergeCell ref="D2:F2"/>
    <mergeCell ref="H2:K2"/>
    <mergeCell ref="A3:B3"/>
    <mergeCell ref="H3:K3"/>
    <mergeCell ref="A4:B4"/>
    <mergeCell ref="H4:K4"/>
    <mergeCell ref="A5:B5"/>
    <mergeCell ref="H5:K5"/>
    <mergeCell ref="A6:B6"/>
    <mergeCell ref="H6:K6"/>
    <mergeCell ref="A7:B7"/>
    <mergeCell ref="A8:B8"/>
    <mergeCell ref="A9:B9"/>
    <mergeCell ref="A11:A32"/>
    <mergeCell ref="B11:B32"/>
    <mergeCell ref="C11:C20"/>
    <mergeCell ref="C21:D21"/>
    <mergeCell ref="F21:I21"/>
    <mergeCell ref="C22:C31"/>
    <mergeCell ref="C32:D32"/>
    <mergeCell ref="F32:I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6711</TotalTime>
  <Application>LibreOffice/7.2.0.4$MacOSX_X86_64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2021-08-27T17:59:16Z</dcterms:created>
  <dc:creator/>
  <dc:description>Created by Jason Burton
10 September 2021</dc:description>
  <cp:keywords>Position Position Position Position Trade Risk Calculator Management</cp:keywords>
  <dc:language>en-AU</dc:language>
  <cp:lastModifiedBy/>
  <dcterms:modified xsi:type="dcterms:W3CDTF">2022-03-30T10:40:18Z</dcterms:modified>
  <cp:revision>48</cp:revision>
  <dc:subject>Crypto Newbs Trading</dc:subject>
  <dc:title>Hugo's Way Risk Calculator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